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chensley\Desktop\"/>
    </mc:Choice>
  </mc:AlternateContent>
  <xr:revisionPtr revIDLastSave="0" documentId="13_ncr:1_{451C4806-0D0F-4824-8FEB-35E7DEC6421B}" xr6:coauthVersionLast="36" xr6:coauthVersionMax="45" xr10:uidLastSave="{00000000-0000-0000-0000-000000000000}"/>
  <bookViews>
    <workbookView xWindow="2505" yWindow="465" windowWidth="27705" windowHeight="19335" xr2:uid="{ACF479CE-5E06-4793-A48A-EA75F2372162}"/>
  </bookViews>
  <sheets>
    <sheet name="Data Needed " sheetId="2" r:id="rId1"/>
    <sheet name="PPP Loan Calculation"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 l="1"/>
  <c r="D14" i="1"/>
  <c r="D15" i="1"/>
  <c r="D16" i="1"/>
  <c r="D11" i="1" l="1"/>
  <c r="C53" i="1" l="1"/>
  <c r="C54" i="1" s="1"/>
  <c r="D12" i="1"/>
  <c r="D13" i="1"/>
  <c r="D17" i="1" l="1"/>
  <c r="D19" i="1" s="1"/>
  <c r="D54" i="1"/>
  <c r="D58" i="1" s="1"/>
  <c r="D21" i="1" l="1"/>
  <c r="D23" i="1" s="1"/>
  <c r="D60" i="1" s="1"/>
  <c r="D62" i="1" s="1"/>
</calcChain>
</file>

<file path=xl/sharedStrings.xml><?xml version="1.0" encoding="utf-8"?>
<sst xmlns="http://schemas.openxmlformats.org/spreadsheetml/2006/main" count="121" uniqueCount="118">
  <si>
    <t>Subtotal</t>
  </si>
  <si>
    <t>Average Monthly</t>
  </si>
  <si>
    <t>5)  Utilities</t>
  </si>
  <si>
    <t xml:space="preserve">Maximum Loan Amount  </t>
  </si>
  <si>
    <t>a)</t>
  </si>
  <si>
    <t>Loan Forgiveness Amount</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</si>
  <si>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</si>
  <si>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</si>
  <si>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</si>
  <si>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</si>
  <si>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</si>
  <si>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</si>
  <si>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</si>
  <si>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</si>
  <si>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</si>
  <si>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</si>
  <si>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</si>
  <si>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</si>
  <si>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</si>
  <si>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</si>
  <si>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</si>
  <si>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1)</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</si>
  <si>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</si>
  <si>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</si>
  <si>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</si>
  <si>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</si>
  <si>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</si>
  <si>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</si>
  <si>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</si>
  <si>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</si>
  <si>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</si>
  <si>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</si>
  <si>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</si>
  <si>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</si>
  <si>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</si>
  <si>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</si>
  <si>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</si>
  <si>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</si>
  <si>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</si>
  <si>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</si>
  <si>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</si>
  <si>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</si>
  <si>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</si>
  <si>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</si>
  <si>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</si>
  <si>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</si>
  <si>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</si>
  <si>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 xml:space="preserve">including owners of the company for the immediately preceding 12 months prior to the date of the SBA </t>
  </si>
  <si>
    <t xml:space="preserve">loan origination.  Copies of the monthly invoices should suffice. </t>
  </si>
  <si>
    <t>4)</t>
  </si>
  <si>
    <t>5)</t>
  </si>
  <si>
    <t>6)</t>
  </si>
  <si>
    <t>7)</t>
  </si>
  <si>
    <t>3)</t>
  </si>
  <si>
    <t>Documentation reflecting the health insurance premiums paid by the company under a group health plan</t>
  </si>
  <si>
    <t>are available to employers with less than 500 employees.  Such loans will be handled through the client's lender (bank) and</t>
  </si>
  <si>
    <t>guaranteed 100% by the SBA.  These are non-recourse loans.</t>
  </si>
  <si>
    <t>Checklist of Documentation Required</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</si>
  <si>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</si>
  <si>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</si>
  <si>
    <t>8)</t>
  </si>
  <si>
    <t>Copy of current Drivers license (front &amp; back) for all owners with 20% or more ownership</t>
  </si>
  <si>
    <t>tax filing reports) for the entire year of 2019 and first quarter of 2020 (if available) for full-time employees.</t>
  </si>
  <si>
    <t>This information MUST be provided to in order to process your loan request:</t>
  </si>
  <si>
    <t>Estimated Maximum Loan Availability and Forgiveness Amount Calculation</t>
  </si>
  <si>
    <t>SBA Paycheck Protection Program</t>
  </si>
  <si>
    <t>NOTE:  Yellow highlighted cells represent variables that MUST be completed.  If it does not apply, enter $0</t>
  </si>
  <si>
    <t>Represents the maximum amount a qualified borrower may apply for</t>
  </si>
  <si>
    <t>9)</t>
  </si>
  <si>
    <t>10)</t>
  </si>
  <si>
    <t>2019 tax return for business applicant.  If 2019 is not completed yet, 2018 will suffice (first page only)</t>
  </si>
  <si>
    <t>The SBA loans under Section 1102 of the CARES Act (sometimes referred to as "7(a) Loans") which are eligible for forgiveness</t>
  </si>
  <si>
    <t>Does more than 50% of gross annual revenue come from check cashing Money Orders, Traveler's Checks or</t>
  </si>
  <si>
    <t>Included (X)</t>
  </si>
  <si>
    <t>lottery sales?</t>
  </si>
  <si>
    <t>Does your business provide products or services to, or generate revenue from, a marijuana related business?</t>
  </si>
  <si>
    <t>yes</t>
  </si>
  <si>
    <t>no</t>
  </si>
  <si>
    <t>Is your business involved in any of the following (answer yes or no for each)</t>
  </si>
  <si>
    <t xml:space="preserve">          Currency dealer or currency exchanger, includes foreign currency</t>
  </si>
  <si>
    <t xml:space="preserve">          Check cashing</t>
  </si>
  <si>
    <t xml:space="preserve">          Issuer of Traveler's Checks, Money Orders, prepaid cards or gift cards</t>
  </si>
  <si>
    <t xml:space="preserve">          Seller or redeemer of Traveler's Checks, Money Orders, prepaid cards or gift cards</t>
  </si>
  <si>
    <t xml:space="preserve">          Money Transmitter (conducts your own wires for your customer)</t>
  </si>
  <si>
    <t xml:space="preserve">          Registered Western Union agent, or provides U.S. Postal Service</t>
  </si>
  <si>
    <t xml:space="preserve">          Privately owned ATM or do you have an ATM at the business location</t>
  </si>
  <si>
    <t xml:space="preserve">          Internet gambling business</t>
  </si>
  <si>
    <t xml:space="preserve">          Processor of payments and transactions</t>
  </si>
  <si>
    <t>PPP Loan Calculation Sheet (the second tab of this Excel document)</t>
  </si>
  <si>
    <t>PLEASE NOTE:  PPP LOAN CALCULATION TAB AT THE BOTTOM MUST ALSO BE COMPLETED</t>
  </si>
  <si>
    <t>Copies of workpapers, schedules and remittances to the retirement plan administrator should suffice.</t>
  </si>
  <si>
    <t>Fully executed Customer Identification Program (CIP) (Form is attached to the email)</t>
  </si>
  <si>
    <t>Certification/Attestation (Form is attached to the email)</t>
  </si>
  <si>
    <t>This is to be used as a guide but must be completed - we recommend going off historical expenses for this calculation</t>
  </si>
  <si>
    <t xml:space="preserve">Documentation of all retirement plan funding by the employer for the immediately preceding 12 months.  </t>
  </si>
  <si>
    <t>Represents the maximum amount a qualified borrower MAY have forgiven</t>
  </si>
  <si>
    <r>
      <t xml:space="preserve">Copies of payroll tax reports filed with the IRS (including Forms 940, 941 </t>
    </r>
    <r>
      <rPr>
        <b/>
        <sz val="11"/>
        <color theme="1"/>
        <rFont val="Calibri"/>
        <family val="2"/>
        <scheme val="minor"/>
      </rPr>
      <t>AND</t>
    </r>
    <r>
      <rPr>
        <sz val="11"/>
        <color theme="1"/>
        <rFont val="Calibri"/>
        <family val="2"/>
        <scheme val="minor"/>
      </rPr>
      <t xml:space="preserve"> state income and unemployment </t>
    </r>
  </si>
  <si>
    <t>Payroll Verification:</t>
  </si>
  <si>
    <t xml:space="preserve">     -Copies of payroll reports for each pay period for the preceding 12 months.  Such reports should include</t>
  </si>
  <si>
    <t xml:space="preserve">       gross wages including PTO (which might include vacation, sick, and other PTO).  This includes payroll </t>
  </si>
  <si>
    <t xml:space="preserve">       reports through the pay period preceding the origination of the SBA loan.</t>
  </si>
  <si>
    <t xml:space="preserve">     -If a payroll summary report is not available, employee pay stubs as of February 15, 2020 with corresponding</t>
  </si>
  <si>
    <t xml:space="preserve">     -1099s if you are an independent contractor</t>
  </si>
  <si>
    <t xml:space="preserve">       bank statements AND a breakdown of payroll benefits (vacation, allowance for dismissal, group healthcare</t>
  </si>
  <si>
    <t xml:space="preserve">       benefits, retirement benefits, etc.</t>
  </si>
  <si>
    <t>Articles of Incorporation / Organization of borrowing entity</t>
  </si>
  <si>
    <t>Bylaws / Operating Agreement of borrowing entity</t>
  </si>
  <si>
    <t>11)</t>
  </si>
  <si>
    <t>12)</t>
  </si>
  <si>
    <t>These questions MUST be answered in order to process your loan request:</t>
  </si>
  <si>
    <r>
      <t xml:space="preserve">    Self-Employed Income (and subcontractors) </t>
    </r>
    <r>
      <rPr>
        <b/>
        <u val="singleAccounting"/>
        <sz val="11"/>
        <color theme="1"/>
        <rFont val="Calibri"/>
        <family val="2"/>
        <scheme val="minor"/>
      </rPr>
      <t>not to exceed $100K per year</t>
    </r>
  </si>
  <si>
    <t>Add EIDL loan of $10,000 ONLY IF YOU RECEIVED THE MONEY, enter $0 if N/A</t>
  </si>
  <si>
    <t>Total</t>
  </si>
  <si>
    <t>Signed SBA PPP Application  (Form located below)</t>
  </si>
  <si>
    <t>SBA PPP Application Form</t>
  </si>
  <si>
    <t>Utilities</t>
  </si>
  <si>
    <t>Maximum Loan Amount:</t>
  </si>
  <si>
    <t>SBA Paycheck Protection Program (PPP)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</si>
</sst>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
      <b/>
      <sz val="9"/>
      <color theme="1"/>
      <name val="Calibri"/>
      <family val="2"/>
      <scheme val="minor"/>
    </font>
    <font>
      <sz val="6"/>
      <color theme="1"/>
      <name val="Calibri"/>
      <family val="2"/>
      <scheme val="minor"/>
    </font>
    <font>
      <sz val="8"/>
      <color theme="1"/>
      <name val="Calibri"/>
      <family val="2"/>
      <scheme val="minor"/>
    </font>
    <font>
      <b/>
      <u val="singleAccounting"/>
      <sz val="11"/>
      <color theme="1"/>
      <name val="Calibri"/>
      <family val="2"/>
      <scheme val="minor"/>
    </font>
    <font>
      <b/>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rgb="FFFF0000"/>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13">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8" fillId="3" borderId="0" xfId="1" applyNumberFormat="1" applyFont="1" applyFill="1"/>
    <xf numFmtId="165" fontId="9" fillId="3" borderId="0" xfId="1" applyNumberFormat="1" applyFont="1" applyFill="1" applyAlignment="1">
      <alignment horizontal="right"/>
    </xf>
    <xf numFmtId="166" fontId="8"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0" fillId="0" borderId="0" xfId="1" applyFont="1" applyAlignment="1">
      <alignment horizontal="center"/>
    </xf>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43" fontId="0" fillId="0" borderId="4" xfId="1" applyFont="1" applyBorder="1" applyAlignment="1">
      <alignment horizontal="center" vertical="center"/>
    </xf>
    <xf numFmtId="43" fontId="2" fillId="0" borderId="4" xfId="1" applyFont="1" applyBorder="1" applyAlignment="1">
      <alignment horizontal="center" vertical="center"/>
    </xf>
    <xf numFmtId="43" fontId="2" fillId="0" borderId="4" xfId="1" applyFont="1" applyBorder="1" applyAlignment="1">
      <alignment horizontal="center" vertical="center"/>
    </xf>
    <xf numFmtId="43" fontId="0" fillId="0" borderId="4" xfId="1" applyFont="1" applyBorder="1" applyAlignment="1">
      <alignment horizontal="left" vertical="center"/>
    </xf>
    <xf numFmtId="43" fontId="0" fillId="0" borderId="4" xfId="1" applyFont="1" applyBorder="1" applyAlignment="1">
      <alignment vertical="center"/>
    </xf>
    <xf numFmtId="165" fontId="11" fillId="0" borderId="0" xfId="1" applyNumberFormat="1" applyFont="1" applyAlignment="1">
      <alignment horizontal="center" vertical="center" wrapText="1"/>
    </xf>
    <xf numFmtId="165" fontId="8" fillId="0" borderId="0" xfId="1" applyNumberFormat="1" applyFont="1" applyFill="1"/>
    <xf numFmtId="165" fontId="9" fillId="0" borderId="0" xfId="1" applyNumberFormat="1" applyFont="1" applyFill="1" applyAlignment="1">
      <alignment horizontal="right"/>
    </xf>
    <xf numFmtId="166" fontId="8" fillId="0" borderId="0" xfId="2" applyNumberFormat="1" applyFont="1" applyFill="1" applyBorder="1"/>
    <xf numFmtId="165" fontId="8" fillId="0" borderId="7" xfId="1" applyNumberFormat="1" applyFont="1" applyFill="1" applyBorder="1"/>
    <xf numFmtId="165" fontId="9" fillId="0" borderId="7" xfId="1" applyNumberFormat="1" applyFont="1" applyFill="1" applyBorder="1" applyAlignment="1">
      <alignment horizontal="right"/>
    </xf>
    <xf numFmtId="166" fontId="8" fillId="0" borderId="7" xfId="2" applyNumberFormat="1" applyFont="1" applyFill="1" applyBorder="1"/>
    <xf numFmtId="43" fontId="0" fillId="0" borderId="8" xfId="1" applyFont="1" applyBorder="1"/>
    <xf numFmtId="43" fontId="0" fillId="0" borderId="0" xfId="1" applyFont="1" applyBorder="1" applyAlignment="1">
      <alignment vertical="center"/>
    </xf>
    <xf numFmtId="43" fontId="12" fillId="0" borderId="0" xfId="1" applyFont="1" applyAlignment="1">
      <alignment horizontal="center"/>
    </xf>
    <xf numFmtId="43" fontId="2" fillId="0" borderId="0" xfId="1" applyFont="1" applyBorder="1" applyAlignment="1">
      <alignment horizontal="center"/>
    </xf>
    <xf numFmtId="43" fontId="13" fillId="0" borderId="0" xfId="1" applyFont="1" applyBorder="1" applyAlignment="1">
      <alignment horizontal="center"/>
    </xf>
    <xf numFmtId="0" fontId="13" fillId="0" borderId="0" xfId="0" applyFont="1" applyAlignment="1"/>
    <xf numFmtId="43" fontId="0" fillId="0" borderId="9" xfId="1" applyFont="1" applyBorder="1"/>
    <xf numFmtId="43" fontId="0" fillId="0" borderId="11" xfId="1" applyFont="1" applyBorder="1"/>
    <xf numFmtId="43" fontId="0" fillId="0" borderId="10" xfId="1" applyFont="1" applyBorder="1"/>
    <xf numFmtId="43" fontId="0" fillId="0" borderId="4" xfId="1" applyFont="1" applyBorder="1" applyAlignment="1">
      <alignment horizontal="center"/>
    </xf>
    <xf numFmtId="43" fontId="0" fillId="0" borderId="10" xfId="1" applyFont="1" applyBorder="1" applyAlignment="1">
      <alignment horizontal="center"/>
    </xf>
    <xf numFmtId="43" fontId="15" fillId="0" borderId="0" xfId="1" applyFont="1" applyAlignment="1">
      <alignment horizontal="center"/>
    </xf>
    <xf numFmtId="165" fontId="4" fillId="0" borderId="0" xfId="1" applyNumberFormat="1" applyFont="1" applyAlignment="1">
      <alignment horizontal="center"/>
    </xf>
    <xf numFmtId="41" fontId="0" fillId="0" borderId="0" xfId="1" applyNumberFormat="1" applyFont="1"/>
    <xf numFmtId="165" fontId="0" fillId="0" borderId="0" xfId="1" applyNumberFormat="1" applyFont="1" applyFill="1"/>
    <xf numFmtId="43" fontId="0" fillId="0" borderId="6" xfId="1" applyFont="1" applyBorder="1" applyAlignment="1">
      <alignment horizontal="center" vertical="center"/>
    </xf>
    <xf numFmtId="43" fontId="0" fillId="0" borderId="8" xfId="1" applyFont="1" applyBorder="1" applyAlignment="1">
      <alignment horizontal="center" vertical="center"/>
    </xf>
    <xf numFmtId="43" fontId="2" fillId="0" borderId="4" xfId="1" applyFont="1" applyBorder="1" applyAlignment="1">
      <alignment horizontal="center" vertical="center"/>
    </xf>
    <xf numFmtId="43" fontId="2" fillId="0" borderId="8" xfId="1" applyFont="1" applyBorder="1" applyAlignment="1">
      <alignment horizontal="center" vertical="center"/>
    </xf>
    <xf numFmtId="43" fontId="2" fillId="0" borderId="6" xfId="1" applyFont="1" applyBorder="1" applyAlignment="1">
      <alignment horizontal="center" vertical="center"/>
    </xf>
    <xf numFmtId="43" fontId="0" fillId="0" borderId="12" xfId="1" applyFont="1" applyBorder="1"/>
    <xf numFmtId="43" fontId="0" fillId="0" borderId="1" xfId="1" applyFont="1" applyBorder="1"/>
    <xf numFmtId="166" fontId="4" fillId="2" borderId="0" xfId="2" applyNumberFormat="1" applyFont="1" applyFill="1"/>
    <xf numFmtId="166" fontId="4" fillId="0" borderId="0" xfId="2" applyNumberFormat="1" applyFont="1" applyFill="1"/>
    <xf numFmtId="43" fontId="0" fillId="0" borderId="5" xfId="1" applyFont="1" applyBorder="1" applyAlignment="1">
      <alignment horizontal="center"/>
    </xf>
    <xf numFmtId="43" fontId="0" fillId="0" borderId="6" xfId="1" applyFont="1" applyBorder="1" applyAlignment="1">
      <alignment horizontal="center"/>
    </xf>
    <xf numFmtId="43" fontId="2" fillId="0" borderId="5" xfId="1" applyFont="1" applyBorder="1" applyAlignment="1">
      <alignment horizontal="center" vertical="center"/>
    </xf>
    <xf numFmtId="43" fontId="2" fillId="0" borderId="8"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10" fillId="0" borderId="0" xfId="1" applyFont="1" applyAlignment="1">
      <alignment horizontal="center"/>
    </xf>
    <xf numFmtId="43" fontId="4" fillId="0" borderId="0" xfId="1" applyFont="1" applyAlignment="1">
      <alignment horizontal="center"/>
    </xf>
    <xf numFmtId="43" fontId="0" fillId="0" borderId="5" xfId="1" applyFont="1" applyBorder="1" applyAlignment="1">
      <alignment horizontal="center" vertical="center"/>
    </xf>
    <xf numFmtId="43" fontId="0" fillId="0" borderId="6" xfId="1" applyFont="1" applyBorder="1" applyAlignment="1">
      <alignment horizontal="center" vertical="center"/>
    </xf>
    <xf numFmtId="43" fontId="0" fillId="0" borderId="8" xfId="1" applyFont="1" applyBorder="1" applyAlignment="1">
      <alignment horizontal="center" vertical="center"/>
    </xf>
    <xf numFmtId="43" fontId="2" fillId="0" borderId="4" xfId="1" quotePrefix="1" applyFont="1" applyBorder="1" applyAlignment="1">
      <alignment horizontal="center" vertical="center"/>
    </xf>
    <xf numFmtId="43" fontId="2" fillId="0" borderId="4" xfId="1" applyFont="1" applyBorder="1" applyAlignment="1">
      <alignment horizontal="center" vertical="center"/>
    </xf>
    <xf numFmtId="43" fontId="2" fillId="0" borderId="6" xfId="1" applyFont="1" applyBorder="1" applyAlignment="1">
      <alignment horizontal="center" vertical="center"/>
    </xf>
    <xf numFmtId="43" fontId="14" fillId="0" borderId="0" xfId="1"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43" fontId="16" fillId="0" borderId="0" xfId="4" applyNumberFormat="1"/>
    <xf numFmtId="43" fontId="0" fillId="0" borderId="5" xfId="1" applyFont="1" applyBorder="1" applyAlignment="1">
      <alignment horizontal="left"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ome.treasury.gov/system/files/136/Paycheck-Protection-Program-Application-3-30-2020-v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95A-3657-4BE8-ADC4-50425E1A7FEB}">
  <sheetPr>
    <pageSetUpPr fitToPage="1"/>
  </sheetPr>
  <dimension ref="A1:F61"/>
  <sheetViews>
    <sheetView tabSelected="1" zoomScale="130" zoomScaleNormal="130" workbookViewId="0">
      <selection activeCell="F13" sqref="F13"/>
    </sheetView>
  </sheetViews>
  <sheetFormatPr defaultColWidth="8.85546875" defaultRowHeight="15" x14ac:dyDescent="0.25"/>
  <cols>
    <col min="1" max="1" width="4.42578125" style="1" customWidth="1"/>
    <col min="2" max="2" width="96" style="1" customWidth="1"/>
    <col min="3" max="4" width="5.28515625" style="1" customWidth="1"/>
    <col min="5" max="9" width="8.85546875" style="1"/>
    <col min="10" max="10" width="10.28515625" style="1" customWidth="1"/>
    <col min="11" max="16384" width="8.85546875" style="1"/>
  </cols>
  <sheetData>
    <row r="1" spans="1:3" ht="15.75" x14ac:dyDescent="0.25">
      <c r="A1" s="91" t="s">
        <v>117</v>
      </c>
      <c r="B1" s="91"/>
      <c r="C1" s="91"/>
    </row>
    <row r="2" spans="1:3" x14ac:dyDescent="0.25">
      <c r="A2" s="92" t="s">
        <v>57</v>
      </c>
      <c r="B2" s="92"/>
      <c r="C2" s="92"/>
    </row>
    <row r="3" spans="1:3" x14ac:dyDescent="0.25">
      <c r="B3" s="74" t="s">
        <v>89</v>
      </c>
      <c r="C3" s="47"/>
    </row>
    <row r="5" spans="1:3" x14ac:dyDescent="0.25">
      <c r="A5" s="1" t="s">
        <v>71</v>
      </c>
    </row>
    <row r="6" spans="1:3" x14ac:dyDescent="0.25">
      <c r="A6" s="1" t="s">
        <v>55</v>
      </c>
    </row>
    <row r="7" spans="1:3" x14ac:dyDescent="0.25">
      <c r="A7" s="1" t="s">
        <v>56</v>
      </c>
    </row>
    <row r="10" spans="1:3" ht="18" x14ac:dyDescent="0.4">
      <c r="A10" s="93" t="s">
        <v>63</v>
      </c>
      <c r="B10" s="93"/>
      <c r="C10" s="93"/>
    </row>
    <row r="11" spans="1:3" ht="18" x14ac:dyDescent="0.4">
      <c r="A11" s="44"/>
      <c r="B11" s="44"/>
      <c r="C11" s="65" t="s">
        <v>73</v>
      </c>
    </row>
    <row r="12" spans="1:3" x14ac:dyDescent="0.25">
      <c r="A12" s="98" t="s">
        <v>21</v>
      </c>
      <c r="B12" s="46" t="s">
        <v>96</v>
      </c>
      <c r="C12" s="95"/>
    </row>
    <row r="13" spans="1:3" x14ac:dyDescent="0.25">
      <c r="A13" s="98"/>
      <c r="B13" s="45" t="s">
        <v>62</v>
      </c>
      <c r="C13" s="96"/>
    </row>
    <row r="14" spans="1:3" x14ac:dyDescent="0.25">
      <c r="A14" s="99" t="s">
        <v>46</v>
      </c>
      <c r="B14" s="83" t="s">
        <v>97</v>
      </c>
      <c r="C14" s="95"/>
    </row>
    <row r="15" spans="1:3" x14ac:dyDescent="0.25">
      <c r="A15" s="99"/>
      <c r="B15" s="49" t="s">
        <v>98</v>
      </c>
      <c r="C15" s="97"/>
    </row>
    <row r="16" spans="1:3" x14ac:dyDescent="0.25">
      <c r="A16" s="99"/>
      <c r="B16" s="49" t="s">
        <v>99</v>
      </c>
      <c r="C16" s="97"/>
    </row>
    <row r="17" spans="1:6" x14ac:dyDescent="0.25">
      <c r="A17" s="99"/>
      <c r="B17" s="63" t="s">
        <v>100</v>
      </c>
      <c r="C17" s="97"/>
    </row>
    <row r="18" spans="1:6" x14ac:dyDescent="0.25">
      <c r="A18" s="99"/>
      <c r="B18" s="49" t="s">
        <v>101</v>
      </c>
      <c r="C18" s="97"/>
    </row>
    <row r="19" spans="1:6" x14ac:dyDescent="0.25">
      <c r="A19" s="89"/>
      <c r="B19" s="63" t="s">
        <v>103</v>
      </c>
      <c r="C19" s="97"/>
    </row>
    <row r="20" spans="1:6" x14ac:dyDescent="0.25">
      <c r="A20" s="81"/>
      <c r="B20" s="49" t="s">
        <v>104</v>
      </c>
      <c r="C20" s="79"/>
    </row>
    <row r="21" spans="1:6" x14ac:dyDescent="0.25">
      <c r="A21" s="82"/>
      <c r="B21" s="84" t="s">
        <v>102</v>
      </c>
      <c r="C21" s="78"/>
    </row>
    <row r="22" spans="1:6" x14ac:dyDescent="0.25">
      <c r="A22" s="100" t="s">
        <v>53</v>
      </c>
      <c r="B22" s="1" t="s">
        <v>54</v>
      </c>
      <c r="C22" s="97"/>
    </row>
    <row r="23" spans="1:6" x14ac:dyDescent="0.25">
      <c r="A23" s="99"/>
      <c r="B23" s="1" t="s">
        <v>47</v>
      </c>
      <c r="C23" s="97"/>
    </row>
    <row r="24" spans="1:6" x14ac:dyDescent="0.25">
      <c r="A24" s="99"/>
      <c r="B24" s="45" t="s">
        <v>48</v>
      </c>
      <c r="C24" s="96"/>
    </row>
    <row r="25" spans="1:6" x14ac:dyDescent="0.25">
      <c r="A25" s="99" t="s">
        <v>49</v>
      </c>
      <c r="B25" s="1" t="s">
        <v>94</v>
      </c>
      <c r="C25" s="95"/>
    </row>
    <row r="26" spans="1:6" x14ac:dyDescent="0.25">
      <c r="A26" s="99"/>
      <c r="B26" s="45" t="s">
        <v>90</v>
      </c>
      <c r="C26" s="96"/>
    </row>
    <row r="27" spans="1:6" ht="25.5" customHeight="1" x14ac:dyDescent="0.25">
      <c r="A27" s="52" t="s">
        <v>50</v>
      </c>
      <c r="B27" s="54" t="s">
        <v>61</v>
      </c>
      <c r="C27" s="51"/>
    </row>
    <row r="28" spans="1:6" ht="25.5" customHeight="1" x14ac:dyDescent="0.25">
      <c r="A28" s="80" t="s">
        <v>51</v>
      </c>
      <c r="B28" s="54" t="s">
        <v>105</v>
      </c>
      <c r="C28" s="51"/>
    </row>
    <row r="29" spans="1:6" ht="25.5" customHeight="1" x14ac:dyDescent="0.25">
      <c r="A29" s="80" t="s">
        <v>52</v>
      </c>
      <c r="B29" s="54" t="s">
        <v>106</v>
      </c>
      <c r="C29" s="51"/>
    </row>
    <row r="30" spans="1:6" ht="23.25" customHeight="1" x14ac:dyDescent="0.25">
      <c r="A30" s="52" t="s">
        <v>60</v>
      </c>
      <c r="B30" s="55" t="s">
        <v>70</v>
      </c>
      <c r="C30" s="51"/>
    </row>
    <row r="31" spans="1:6" ht="19.5" customHeight="1" x14ac:dyDescent="0.25">
      <c r="A31" s="89" t="s">
        <v>68</v>
      </c>
      <c r="B31" s="112" t="s">
        <v>113</v>
      </c>
      <c r="C31" s="95"/>
      <c r="F31" s="111"/>
    </row>
    <row r="32" spans="1:6" ht="12.75" customHeight="1" x14ac:dyDescent="0.25">
      <c r="A32" s="100"/>
      <c r="B32" s="111" t="s">
        <v>114</v>
      </c>
      <c r="C32" s="96"/>
      <c r="F32" s="111"/>
    </row>
    <row r="33" spans="1:4" ht="23.25" customHeight="1" x14ac:dyDescent="0.25">
      <c r="A33" s="52" t="s">
        <v>69</v>
      </c>
      <c r="B33" s="55" t="s">
        <v>91</v>
      </c>
      <c r="C33" s="51"/>
    </row>
    <row r="34" spans="1:4" ht="23.25" customHeight="1" x14ac:dyDescent="0.25">
      <c r="A34" s="52" t="s">
        <v>107</v>
      </c>
      <c r="B34" s="54" t="s">
        <v>92</v>
      </c>
      <c r="C34" s="51"/>
    </row>
    <row r="35" spans="1:4" ht="23.25" customHeight="1" x14ac:dyDescent="0.25">
      <c r="A35" s="52" t="s">
        <v>108</v>
      </c>
      <c r="B35" s="55" t="s">
        <v>88</v>
      </c>
      <c r="C35" s="51"/>
    </row>
    <row r="36" spans="1:4" x14ac:dyDescent="0.25">
      <c r="A36" s="48"/>
      <c r="B36" s="64"/>
      <c r="C36" s="50"/>
    </row>
    <row r="37" spans="1:4" x14ac:dyDescent="0.25">
      <c r="A37" s="48"/>
      <c r="B37" s="64"/>
      <c r="C37" s="50"/>
    </row>
    <row r="38" spans="1:4" ht="18" customHeight="1" x14ac:dyDescent="0.25">
      <c r="A38" s="101" t="s">
        <v>109</v>
      </c>
      <c r="B38" s="101"/>
      <c r="C38" s="101"/>
      <c r="D38" s="101"/>
    </row>
    <row r="39" spans="1:4" customFormat="1" x14ac:dyDescent="0.25">
      <c r="A39" s="48"/>
      <c r="B39" s="49"/>
      <c r="C39" s="50"/>
    </row>
    <row r="40" spans="1:4" customFormat="1" x14ac:dyDescent="0.25">
      <c r="A40" s="48"/>
      <c r="B40" s="66"/>
      <c r="C40" s="67" t="s">
        <v>76</v>
      </c>
      <c r="D40" s="68" t="s">
        <v>77</v>
      </c>
    </row>
    <row r="41" spans="1:4" customFormat="1" x14ac:dyDescent="0.25">
      <c r="A41" s="98" t="s">
        <v>21</v>
      </c>
      <c r="B41" s="69" t="s">
        <v>72</v>
      </c>
      <c r="C41" s="87"/>
      <c r="D41" s="102"/>
    </row>
    <row r="42" spans="1:4" x14ac:dyDescent="0.25">
      <c r="A42" s="98"/>
      <c r="B42" s="1" t="s">
        <v>74</v>
      </c>
      <c r="C42" s="88"/>
      <c r="D42" s="103"/>
    </row>
    <row r="43" spans="1:4" ht="21" customHeight="1" x14ac:dyDescent="0.25">
      <c r="A43" s="53" t="s">
        <v>46</v>
      </c>
      <c r="B43" s="54" t="s">
        <v>75</v>
      </c>
      <c r="C43" s="72"/>
      <c r="D43" s="72"/>
    </row>
    <row r="44" spans="1:4" x14ac:dyDescent="0.25">
      <c r="A44" s="89" t="s">
        <v>53</v>
      </c>
      <c r="B44" s="69" t="s">
        <v>78</v>
      </c>
      <c r="C44" s="87"/>
      <c r="D44" s="87"/>
    </row>
    <row r="45" spans="1:4" x14ac:dyDescent="0.25">
      <c r="A45" s="90"/>
      <c r="B45" s="70" t="s">
        <v>79</v>
      </c>
      <c r="C45" s="88"/>
      <c r="D45" s="88"/>
    </row>
    <row r="46" spans="1:4" x14ac:dyDescent="0.25">
      <c r="A46" s="63"/>
      <c r="B46" s="71" t="s">
        <v>80</v>
      </c>
      <c r="C46" s="73"/>
      <c r="D46" s="72"/>
    </row>
    <row r="47" spans="1:4" x14ac:dyDescent="0.25">
      <c r="A47" s="63"/>
      <c r="B47" s="71" t="s">
        <v>81</v>
      </c>
      <c r="C47" s="73"/>
      <c r="D47" s="72"/>
    </row>
    <row r="48" spans="1:4" x14ac:dyDescent="0.25">
      <c r="A48" s="63"/>
      <c r="B48" s="71" t="s">
        <v>82</v>
      </c>
      <c r="C48" s="73"/>
      <c r="D48" s="72"/>
    </row>
    <row r="49" spans="1:4" x14ac:dyDescent="0.25">
      <c r="A49" s="63"/>
      <c r="B49" s="71" t="s">
        <v>83</v>
      </c>
      <c r="C49" s="73"/>
      <c r="D49" s="72"/>
    </row>
    <row r="50" spans="1:4" x14ac:dyDescent="0.25">
      <c r="A50" s="63"/>
      <c r="B50" s="71" t="s">
        <v>84</v>
      </c>
      <c r="C50" s="73"/>
      <c r="D50" s="72"/>
    </row>
    <row r="51" spans="1:4" x14ac:dyDescent="0.25">
      <c r="A51" s="63"/>
      <c r="B51" s="71" t="s">
        <v>85</v>
      </c>
      <c r="C51" s="73"/>
      <c r="D51" s="72"/>
    </row>
    <row r="52" spans="1:4" x14ac:dyDescent="0.25">
      <c r="A52" s="63"/>
      <c r="B52" s="71" t="s">
        <v>86</v>
      </c>
      <c r="C52" s="73"/>
      <c r="D52" s="72"/>
    </row>
    <row r="53" spans="1:4" x14ac:dyDescent="0.25">
      <c r="A53" s="45"/>
      <c r="B53" s="71" t="s">
        <v>87</v>
      </c>
      <c r="C53" s="73"/>
      <c r="D53" s="72"/>
    </row>
    <row r="61" spans="1:4" x14ac:dyDescent="0.25">
      <c r="A61" s="94"/>
      <c r="B61" s="94"/>
      <c r="C61" s="94"/>
    </row>
  </sheetData>
  <mergeCells count="21">
    <mergeCell ref="A61:C61"/>
    <mergeCell ref="C12:C13"/>
    <mergeCell ref="C14:C19"/>
    <mergeCell ref="C22:C24"/>
    <mergeCell ref="C25:C26"/>
    <mergeCell ref="A12:A13"/>
    <mergeCell ref="A14:A19"/>
    <mergeCell ref="A22:A24"/>
    <mergeCell ref="A25:A26"/>
    <mergeCell ref="A41:A42"/>
    <mergeCell ref="A38:D38"/>
    <mergeCell ref="C41:C42"/>
    <mergeCell ref="D41:D42"/>
    <mergeCell ref="A31:A32"/>
    <mergeCell ref="C31:C32"/>
    <mergeCell ref="C44:C45"/>
    <mergeCell ref="D44:D45"/>
    <mergeCell ref="A44:A45"/>
    <mergeCell ref="A1:C1"/>
    <mergeCell ref="A2:C2"/>
    <mergeCell ref="A10:C10"/>
  </mergeCells>
  <hyperlinks>
    <hyperlink ref="B32" r:id="rId1" xr:uid="{BC5316BA-35F2-4955-800D-C4675A6592D2}"/>
  </hyperlinks>
  <printOptions horizontalCentered="1"/>
  <pageMargins left="0.7" right="0.7" top="0.75" bottom="0.75" header="0.3" footer="0.3"/>
  <pageSetup scale="7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tabColor rgb="FFFF0000"/>
    <pageSetUpPr fitToPage="1"/>
  </sheetPr>
  <dimension ref="A1:D68"/>
  <sheetViews>
    <sheetView zoomScaleNormal="100" workbookViewId="0">
      <selection activeCell="I23" sqref="I23"/>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106" t="s">
        <v>65</v>
      </c>
      <c r="B1" s="106"/>
      <c r="C1" s="106"/>
      <c r="D1" s="106"/>
    </row>
    <row r="2" spans="1:4" ht="15.75" x14ac:dyDescent="0.25">
      <c r="A2" s="106" t="s">
        <v>64</v>
      </c>
      <c r="B2" s="106"/>
      <c r="C2" s="106"/>
      <c r="D2" s="106"/>
    </row>
    <row r="5" spans="1:4" ht="15.75" x14ac:dyDescent="0.25">
      <c r="A5" s="110" t="s">
        <v>3</v>
      </c>
      <c r="B5" s="110"/>
      <c r="C5" s="110"/>
      <c r="D5" s="110"/>
    </row>
    <row r="6" spans="1:4" x14ac:dyDescent="0.25">
      <c r="A6" s="109" t="s">
        <v>67</v>
      </c>
      <c r="B6" s="109"/>
      <c r="C6" s="109"/>
      <c r="D6" s="109"/>
    </row>
    <row r="7" spans="1:4" ht="24.75" customHeight="1" x14ac:dyDescent="0.25">
      <c r="C7" s="56" t="s">
        <v>22</v>
      </c>
      <c r="D7" s="56" t="s">
        <v>1</v>
      </c>
    </row>
    <row r="8" spans="1:4" x14ac:dyDescent="0.25">
      <c r="A8" s="5" t="s">
        <v>116</v>
      </c>
    </row>
    <row r="9" spans="1:4" x14ac:dyDescent="0.25">
      <c r="A9" s="2" t="s">
        <v>42</v>
      </c>
    </row>
    <row r="10" spans="1:4" x14ac:dyDescent="0.25">
      <c r="A10" s="2" t="s">
        <v>23</v>
      </c>
      <c r="C10" s="36"/>
      <c r="D10" s="3"/>
    </row>
    <row r="11" spans="1:4" x14ac:dyDescent="0.25">
      <c r="A11" s="2" t="s">
        <v>59</v>
      </c>
      <c r="C11" s="6"/>
      <c r="D11" s="3">
        <f>C11/12</f>
        <v>0</v>
      </c>
    </row>
    <row r="12" spans="1:4" x14ac:dyDescent="0.25">
      <c r="A12" s="2" t="s">
        <v>6</v>
      </c>
      <c r="C12" s="7"/>
      <c r="D12" s="2">
        <f t="shared" ref="D12:D13" si="0">C12/12</f>
        <v>0</v>
      </c>
    </row>
    <row r="13" spans="1:4" x14ac:dyDescent="0.25">
      <c r="A13" s="2" t="s">
        <v>25</v>
      </c>
      <c r="C13" s="7"/>
      <c r="D13" s="2">
        <f t="shared" si="0"/>
        <v>0</v>
      </c>
    </row>
    <row r="14" spans="1:4" x14ac:dyDescent="0.25">
      <c r="A14" s="2" t="s">
        <v>24</v>
      </c>
      <c r="C14" s="7"/>
      <c r="D14" s="76">
        <f>C14/12</f>
        <v>0</v>
      </c>
    </row>
    <row r="15" spans="1:4" ht="17.25" x14ac:dyDescent="0.4">
      <c r="A15" s="2" t="s">
        <v>110</v>
      </c>
      <c r="C15" s="77"/>
      <c r="D15" s="76">
        <f>C15/12</f>
        <v>0</v>
      </c>
    </row>
    <row r="16" spans="1:4" x14ac:dyDescent="0.25">
      <c r="A16" s="2" t="s">
        <v>26</v>
      </c>
      <c r="C16" s="7"/>
      <c r="D16" s="4">
        <f>C16/12</f>
        <v>0</v>
      </c>
    </row>
    <row r="17" spans="1:4" x14ac:dyDescent="0.25">
      <c r="C17" s="19"/>
      <c r="D17" s="2">
        <f>SUM(D10:D16)</f>
        <v>0</v>
      </c>
    </row>
    <row r="18" spans="1:4" x14ac:dyDescent="0.25">
      <c r="D18" s="37">
        <v>2.5</v>
      </c>
    </row>
    <row r="19" spans="1:4" s="9" customFormat="1" x14ac:dyDescent="0.25">
      <c r="A19" s="9" t="s">
        <v>112</v>
      </c>
      <c r="C19" s="25" t="s">
        <v>4</v>
      </c>
      <c r="D19" s="21">
        <f>D17*D18</f>
        <v>0</v>
      </c>
    </row>
    <row r="20" spans="1:4" s="9" customFormat="1" x14ac:dyDescent="0.25">
      <c r="A20" s="2" t="s">
        <v>111</v>
      </c>
      <c r="C20" s="25"/>
      <c r="D20" s="85"/>
    </row>
    <row r="21" spans="1:4" s="9" customFormat="1" x14ac:dyDescent="0.25">
      <c r="A21" s="9" t="s">
        <v>0</v>
      </c>
      <c r="C21" s="25"/>
      <c r="D21" s="86">
        <f>D19+D20</f>
        <v>0</v>
      </c>
    </row>
    <row r="22" spans="1:4" x14ac:dyDescent="0.25">
      <c r="C22" s="8"/>
    </row>
    <row r="23" spans="1:4" s="5" customFormat="1" ht="15.75" thickBot="1" x14ac:dyDescent="0.3">
      <c r="A23" s="38" t="s">
        <v>17</v>
      </c>
      <c r="B23" s="38"/>
      <c r="C23" s="39" t="s">
        <v>16</v>
      </c>
      <c r="D23" s="40">
        <f>IF(D21&lt;10000000,D21,10000000)</f>
        <v>0</v>
      </c>
    </row>
    <row r="24" spans="1:4" s="5" customFormat="1" ht="15.75" thickTop="1" x14ac:dyDescent="0.25">
      <c r="A24" s="57"/>
      <c r="B24" s="57"/>
      <c r="C24" s="58"/>
      <c r="D24" s="59"/>
    </row>
    <row r="25" spans="1:4" s="5" customFormat="1" ht="15.75" thickBot="1" x14ac:dyDescent="0.3">
      <c r="A25" s="60"/>
      <c r="B25" s="60"/>
      <c r="C25" s="61"/>
      <c r="D25" s="62"/>
    </row>
    <row r="26" spans="1:4" ht="15.75" thickTop="1" x14ac:dyDescent="0.25"/>
    <row r="27" spans="1:4" x14ac:dyDescent="0.25">
      <c r="A27" s="5" t="s">
        <v>28</v>
      </c>
      <c r="B27" s="5"/>
    </row>
    <row r="28" spans="1:4" x14ac:dyDescent="0.25">
      <c r="A28" s="2" t="s">
        <v>27</v>
      </c>
    </row>
    <row r="29" spans="1:4" x14ac:dyDescent="0.25">
      <c r="A29" s="2" t="s">
        <v>29</v>
      </c>
    </row>
    <row r="30" spans="1:4" x14ac:dyDescent="0.25">
      <c r="A30" s="2" t="s">
        <v>30</v>
      </c>
    </row>
    <row r="31" spans="1:4" x14ac:dyDescent="0.25">
      <c r="A31" s="2" t="s">
        <v>32</v>
      </c>
    </row>
    <row r="32" spans="1:4" x14ac:dyDescent="0.25">
      <c r="A32" s="2" t="s">
        <v>2</v>
      </c>
    </row>
    <row r="33" spans="1:4" x14ac:dyDescent="0.25">
      <c r="A33" s="2" t="s">
        <v>31</v>
      </c>
    </row>
    <row r="35" spans="1:4" ht="15.75" x14ac:dyDescent="0.25">
      <c r="A35" s="110" t="s">
        <v>5</v>
      </c>
      <c r="B35" s="110"/>
      <c r="C35" s="110"/>
      <c r="D35" s="110"/>
    </row>
    <row r="36" spans="1:4" x14ac:dyDescent="0.25">
      <c r="A36" s="109" t="s">
        <v>95</v>
      </c>
      <c r="B36" s="109"/>
      <c r="C36" s="109"/>
      <c r="D36" s="109"/>
    </row>
    <row r="37" spans="1:4" x14ac:dyDescent="0.25">
      <c r="A37" s="109" t="s">
        <v>93</v>
      </c>
      <c r="B37" s="109"/>
      <c r="C37" s="109"/>
      <c r="D37" s="109"/>
    </row>
    <row r="38" spans="1:4" x14ac:dyDescent="0.25">
      <c r="A38" s="75"/>
      <c r="B38" s="75"/>
      <c r="C38" s="75"/>
      <c r="D38" s="75"/>
    </row>
    <row r="39" spans="1:4" x14ac:dyDescent="0.25">
      <c r="A39" s="5" t="s">
        <v>38</v>
      </c>
      <c r="B39" s="5"/>
    </row>
    <row r="40" spans="1:4" x14ac:dyDescent="0.25">
      <c r="A40" s="11" t="s">
        <v>33</v>
      </c>
      <c r="B40" s="11"/>
      <c r="D40" s="6"/>
    </row>
    <row r="41" spans="1:4" x14ac:dyDescent="0.25">
      <c r="A41" s="11" t="s">
        <v>40</v>
      </c>
      <c r="B41" s="11"/>
      <c r="D41" s="6"/>
    </row>
    <row r="42" spans="1:4" x14ac:dyDescent="0.25">
      <c r="A42" s="11" t="s">
        <v>34</v>
      </c>
      <c r="B42" s="11"/>
      <c r="D42" s="7"/>
    </row>
    <row r="43" spans="1:4" x14ac:dyDescent="0.25">
      <c r="A43" s="11" t="s">
        <v>115</v>
      </c>
      <c r="B43" s="11"/>
      <c r="D43" s="7"/>
    </row>
    <row r="44" spans="1:4" s="10" customFormat="1" ht="15" customHeight="1" x14ac:dyDescent="0.25">
      <c r="A44" s="105" t="s">
        <v>39</v>
      </c>
      <c r="B44" s="105"/>
      <c r="D44" s="28"/>
    </row>
    <row r="45" spans="1:4" s="14" customFormat="1" ht="15" customHeight="1" x14ac:dyDescent="0.25">
      <c r="A45" s="13" t="s">
        <v>7</v>
      </c>
      <c r="B45" s="13"/>
      <c r="D45" s="18">
        <f>SUM(D40:D44)</f>
        <v>0</v>
      </c>
    </row>
    <row r="46" spans="1:4" s="14" customFormat="1" ht="15" customHeight="1" x14ac:dyDescent="0.25">
      <c r="A46" s="13"/>
      <c r="B46" s="13"/>
      <c r="D46" s="13"/>
    </row>
    <row r="47" spans="1:4" s="10" customFormat="1" ht="15" customHeight="1" x14ac:dyDescent="0.25">
      <c r="A47" s="15" t="s">
        <v>8</v>
      </c>
      <c r="B47" s="15"/>
      <c r="D47" s="12"/>
    </row>
    <row r="48" spans="1:4" s="10" customFormat="1" ht="15" customHeight="1" x14ac:dyDescent="0.25">
      <c r="A48" s="16" t="s">
        <v>10</v>
      </c>
      <c r="B48" s="16"/>
      <c r="D48" s="12"/>
    </row>
    <row r="49" spans="1:4" s="10" customFormat="1" ht="15" customHeight="1" x14ac:dyDescent="0.25">
      <c r="A49" s="12" t="s">
        <v>9</v>
      </c>
      <c r="B49" s="12"/>
      <c r="D49" s="12"/>
    </row>
    <row r="50" spans="1:4" s="10" customFormat="1" ht="15.75" customHeight="1" x14ac:dyDescent="0.2">
      <c r="A50" s="43" t="s">
        <v>44</v>
      </c>
      <c r="B50" s="30"/>
      <c r="C50" s="27"/>
    </row>
    <row r="51" spans="1:4" s="10" customFormat="1" ht="15" customHeight="1" x14ac:dyDescent="0.2">
      <c r="A51" s="16" t="s">
        <v>35</v>
      </c>
      <c r="B51" s="30"/>
      <c r="C51" s="42"/>
    </row>
    <row r="52" spans="1:4" s="10" customFormat="1" ht="15" customHeight="1" x14ac:dyDescent="0.25">
      <c r="A52" s="12" t="s">
        <v>36</v>
      </c>
      <c r="B52" s="41"/>
      <c r="C52" s="42"/>
    </row>
    <row r="53" spans="1:4" s="10" customFormat="1" ht="15" customHeight="1" x14ac:dyDescent="0.25">
      <c r="A53" s="43" t="s">
        <v>45</v>
      </c>
      <c r="B53" s="41"/>
      <c r="C53" s="42">
        <f>IF(B53&lt;B52,B53,B52)</f>
        <v>0</v>
      </c>
    </row>
    <row r="54" spans="1:4" s="10" customFormat="1" ht="15" customHeight="1" x14ac:dyDescent="0.25">
      <c r="A54" s="12" t="s">
        <v>11</v>
      </c>
      <c r="C54" s="17" t="e">
        <f>1-(C50/C53)</f>
        <v>#DIV/0!</v>
      </c>
      <c r="D54" s="5" t="e">
        <f>D45*-C54</f>
        <v>#DIV/0!</v>
      </c>
    </row>
    <row r="55" spans="1:4" x14ac:dyDescent="0.25">
      <c r="A55" s="9" t="s">
        <v>12</v>
      </c>
      <c r="B55" s="9"/>
    </row>
    <row r="56" spans="1:4" s="5" customFormat="1" x14ac:dyDescent="0.25">
      <c r="A56" s="23" t="s">
        <v>13</v>
      </c>
    </row>
    <row r="57" spans="1:4" s="5" customFormat="1" x14ac:dyDescent="0.25">
      <c r="A57" s="2" t="s">
        <v>37</v>
      </c>
      <c r="B57" s="31"/>
      <c r="C57" s="32"/>
      <c r="D57" s="29"/>
    </row>
    <row r="58" spans="1:4" s="9" customFormat="1" x14ac:dyDescent="0.25">
      <c r="A58" s="9" t="s">
        <v>14</v>
      </c>
      <c r="B58" s="33"/>
      <c r="C58" s="34" t="s">
        <v>15</v>
      </c>
      <c r="D58" s="24" t="e">
        <f>SUM(D45:D57)</f>
        <v>#DIV/0!</v>
      </c>
    </row>
    <row r="59" spans="1:4" x14ac:dyDescent="0.25">
      <c r="B59" s="19"/>
      <c r="C59" s="19"/>
    </row>
    <row r="60" spans="1:4" s="5" customFormat="1" ht="15.75" thickBot="1" x14ac:dyDescent="0.3">
      <c r="A60" s="5" t="s">
        <v>18</v>
      </c>
      <c r="C60" s="26" t="s">
        <v>20</v>
      </c>
      <c r="D60" s="22" t="e">
        <f>IF(D58&lt;D23,D58,D23)</f>
        <v>#DIV/0!</v>
      </c>
    </row>
    <row r="61" spans="1:4" s="5" customFormat="1" ht="15.75" thickTop="1" x14ac:dyDescent="0.25">
      <c r="D61" s="20"/>
    </row>
    <row r="62" spans="1:4" s="5" customFormat="1" ht="15.75" thickBot="1" x14ac:dyDescent="0.3">
      <c r="A62" s="5" t="s">
        <v>19</v>
      </c>
      <c r="D62" s="22" t="e">
        <f>IF(D23&gt;D60,D23-D60,0)</f>
        <v>#DIV/0!</v>
      </c>
    </row>
    <row r="63" spans="1:4" ht="15.75" thickTop="1" x14ac:dyDescent="0.25"/>
    <row r="64" spans="1:4" s="35" customFormat="1" x14ac:dyDescent="0.25">
      <c r="A64" s="108" t="s">
        <v>41</v>
      </c>
      <c r="B64" s="108"/>
      <c r="C64" s="108"/>
      <c r="D64" s="108"/>
    </row>
    <row r="65" spans="1:4" ht="30" customHeight="1" x14ac:dyDescent="0.25">
      <c r="A65" s="107" t="s">
        <v>58</v>
      </c>
      <c r="B65" s="107"/>
      <c r="C65" s="107"/>
      <c r="D65" s="107"/>
    </row>
    <row r="66" spans="1:4" s="35" customFormat="1" ht="30.75" customHeight="1" x14ac:dyDescent="0.25">
      <c r="A66" s="107" t="s">
        <v>43</v>
      </c>
      <c r="B66" s="107"/>
      <c r="C66" s="107"/>
      <c r="D66" s="107"/>
    </row>
    <row r="68" spans="1:4" ht="32.450000000000003" customHeight="1" x14ac:dyDescent="0.25">
      <c r="A68" s="104" t="s">
        <v>66</v>
      </c>
      <c r="B68" s="104"/>
      <c r="C68" s="104"/>
      <c r="D68" s="104"/>
    </row>
  </sheetData>
  <mergeCells count="12">
    <mergeCell ref="A68:D68"/>
    <mergeCell ref="A44:B44"/>
    <mergeCell ref="A1:D1"/>
    <mergeCell ref="A65:D65"/>
    <mergeCell ref="A64:D64"/>
    <mergeCell ref="A66:D66"/>
    <mergeCell ref="A36:D36"/>
    <mergeCell ref="A2:D2"/>
    <mergeCell ref="A5:D5"/>
    <mergeCell ref="A35:D35"/>
    <mergeCell ref="A6:D6"/>
    <mergeCell ref="A37:D37"/>
  </mergeCells>
  <printOptions horizontalCentered="1"/>
  <pageMargins left="0.7" right="0.7" top="0.75" bottom="0.75" header="0.3" footer="0.3"/>
  <pageSetup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E6C16-FB5D-46C9-AA2B-722BBB186B77}">
  <ds:schemaRefs>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http://purl.org/dc/dcmitype/"/>
    <ds:schemaRef ds:uri="11d3c428-8210-4c3b-8aa7-a14bd851f65b"/>
    <ds:schemaRef ds:uri="http://schemas.microsoft.com/office/infopath/2007/PartnerControls"/>
    <ds:schemaRef ds:uri="5dff6e49-51ae-4256-895c-23ad778dfc2f"/>
    <ds:schemaRef ds:uri="http://www.w3.org/XML/1998/namespace"/>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Needed </vt:lpstr>
      <vt:lpstr>PPP Loan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Carla Hensley</cp:lastModifiedBy>
  <cp:lastPrinted>2020-04-03T15:10:48Z</cp:lastPrinted>
  <dcterms:created xsi:type="dcterms:W3CDTF">2020-03-27T12:57:36Z</dcterms:created>
  <dcterms:modified xsi:type="dcterms:W3CDTF">2020-04-03T18:39:34Z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